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ulgak Daniil\Desktop\Новая папка (9)\"/>
    </mc:Choice>
  </mc:AlternateContent>
  <xr:revisionPtr revIDLastSave="0" documentId="13_ncr:1_{051A2CD2-3C65-45AF-92C8-B0A67CD719EC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Прил" sheetId="1" r:id="rId1"/>
  </sheets>
  <definedNames>
    <definedName name="_xlnm.Print_Area" localSheetId="0">Прил!$A$1:$N$48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1" i="1" l="1"/>
  <c r="J38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2" i="1"/>
  <c r="J33" i="1"/>
  <c r="J34" i="1"/>
  <c r="J35" i="1"/>
  <c r="J36" i="1"/>
  <c r="J37" i="1"/>
  <c r="J13" i="1"/>
  <c r="K50" i="1"/>
  <c r="J50" i="1" l="1"/>
</calcChain>
</file>

<file path=xl/sharedStrings.xml><?xml version="1.0" encoding="utf-8"?>
<sst xmlns="http://schemas.openxmlformats.org/spreadsheetml/2006/main" count="187" uniqueCount="75">
  <si>
    <t>Спецификация оборудования, приобретаемого и поставляемого для выполнения работ</t>
  </si>
  <si>
    <t xml:space="preserve">Номер Контракта: </t>
  </si>
  <si>
    <t>п/п</t>
  </si>
  <si>
    <t xml:space="preserve">PID </t>
  </si>
  <si>
    <t>Номенклатура МТР</t>
  </si>
  <si>
    <t>Марка, тип, ГОСТ, ТУ</t>
  </si>
  <si>
    <t>Единица измерения</t>
  </si>
  <si>
    <t>Количество</t>
  </si>
  <si>
    <t>Срок поставки</t>
  </si>
  <si>
    <t>Производитель оборудования, МТР</t>
  </si>
  <si>
    <t>Номер и дата заключения договора с поставщиком, МТР</t>
  </si>
  <si>
    <t>Цена на продукцию за единицу без НДС, руб.</t>
  </si>
  <si>
    <t>Стоимость продукции без НДС, руб.</t>
  </si>
  <si>
    <t>Гарантийный срок</t>
  </si>
  <si>
    <t>Страна происхождения</t>
  </si>
  <si>
    <t>Примечание</t>
  </si>
  <si>
    <t>ЗАКАЗЧИК:</t>
  </si>
  <si>
    <t>ПОДРЯДЧИК:</t>
  </si>
  <si>
    <t xml:space="preserve">
                                                             </t>
  </si>
  <si>
    <t>Акционерное общество «Крымэнерго»</t>
  </si>
  <si>
    <t xml:space="preserve">________________________________ / </t>
  </si>
  <si>
    <t>___________________________________/</t>
  </si>
  <si>
    <t>____________________________________________</t>
  </si>
  <si>
    <t>_________________________________/</t>
  </si>
  <si>
    <t xml:space="preserve">Наименование Подрядчика: </t>
  </si>
  <si>
    <t xml:space="preserve">Приложение № 5 </t>
  </si>
  <si>
    <t>к контракту №</t>
  </si>
  <si>
    <t>штука</t>
  </si>
  <si>
    <t>компл</t>
  </si>
  <si>
    <t>Россия</t>
  </si>
  <si>
    <t>Здание блочно-модульного (Здание РЩ)</t>
  </si>
  <si>
    <t>Оборудование системы отопления (Здание РЩ)</t>
  </si>
  <si>
    <t>Оборудование системы кондиционирования (Здание РЩ)</t>
  </si>
  <si>
    <t>Оборудование системы вентиляции (Здание РЩ)</t>
  </si>
  <si>
    <t>Оборудование системы хозяйственно-питьевого водопровода (Здание РЩ)</t>
  </si>
  <si>
    <t>Шкаф автоматики управления 4-мя ДГР</t>
  </si>
  <si>
    <t>Оборудованея устройств РЗА</t>
  </si>
  <si>
    <t>Оборудование устройств НКУ и РАС</t>
  </si>
  <si>
    <t>Оборудование устройств ПА</t>
  </si>
  <si>
    <t>Оборудование устройств СОПТ</t>
  </si>
  <si>
    <t>Оборудование ЦСПИ</t>
  </si>
  <si>
    <t>Оборудование системы бесперебойного электропитания оборудования связи. БП № 1</t>
  </si>
  <si>
    <t>Оборудование системы бесперебойного электропитания оборудования связи. БП № 2</t>
  </si>
  <si>
    <t>Оборудование видеонаблюдения</t>
  </si>
  <si>
    <t>Оборудование сети противопожарного водоснабжения</t>
  </si>
  <si>
    <t>Оборудование АИИС КУЭ</t>
  </si>
  <si>
    <t>Наименование титула: «Строительство транзита 110 кВ Севастопольская - Ялта - Лучистое в двухцепном исполнении (в том числе проектно-изыскательские работы).
Десятый этап строительства: «Реконструкция ПС 110 кВ Дарсан (включая ПИР)»</t>
  </si>
  <si>
    <t xml:space="preserve">от «___» __________ 2025г. </t>
  </si>
  <si>
    <t>ООО "ЭЛЕКТРОН"</t>
  </si>
  <si>
    <t>АО "ХОЛДИНГ ЭРСО"</t>
  </si>
  <si>
    <t>ООО "ЭЛЕКТРОКОНТАКТ"</t>
  </si>
  <si>
    <t>ООО «ЭНСОНС»</t>
  </si>
  <si>
    <t>ООО ПК "ЭЛЕКТРОКОНЦЕПТ"</t>
  </si>
  <si>
    <t>Оборудование КРУЭ 110 кВ</t>
  </si>
  <si>
    <t>Трансформатор силовой трехфазный трехобмоточный мощностью 40000 кВА</t>
  </si>
  <si>
    <t>Щит собственных нужд 0,4кВ</t>
  </si>
  <si>
    <t>Реактор дугогасящий масляный с конденсаторным регулированием со встроенным фильтром</t>
  </si>
  <si>
    <t>Оборудование АСУ ТП</t>
  </si>
  <si>
    <t>Согласно РД</t>
  </si>
  <si>
    <t>ООО НПО Антэк</t>
  </si>
  <si>
    <t>ООО "РК-РЕГИОН"</t>
  </si>
  <si>
    <t>ООО "БАИР СЕВЕРО-ЗАПАД"</t>
  </si>
  <si>
    <t>ООО "ГК ИМПЕРИЯ ИНСТРУМЕНТА"</t>
  </si>
  <si>
    <t>АО «Группа «СВЭЛ»</t>
  </si>
  <si>
    <t>ООО ИНБРЭС"</t>
  </si>
  <si>
    <t>ООО "СМЭП"</t>
  </si>
  <si>
    <t>ООО «ИМПЭКС-ГРУПП»</t>
  </si>
  <si>
    <t>ООО «ТС Стандартпарк»</t>
  </si>
  <si>
    <t xml:space="preserve">5 лет </t>
  </si>
  <si>
    <t xml:space="preserve">Оборудование ЗРУ 10 кВ </t>
  </si>
  <si>
    <t>Блок ограничителя перенапряжения и заземления нейтрали трансформатора</t>
  </si>
  <si>
    <t>Токопровод комплектный открытый (150 м)</t>
  </si>
  <si>
    <t>Токопровод комплектный открытый (265 м)</t>
  </si>
  <si>
    <t>Трансформатор собственных нужд сухого в защитном кожухе Uном.=10 кВ.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</si>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</sst>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\-??\ _₽_-;_-@_-"/>
    <numFmt numFmtId="165" formatCode="#\ ##0.00"/>
  </numFmts>
  <fonts count="16" x14ac:knownFonts="1">
    <font>
      <sz val="11"/>
      <name val="Calibri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64" fontId="12" fillId="0" borderId="0" applyBorder="0" applyProtection="0"/>
    <xf numFmtId="0" fontId="2" fillId="0" borderId="0"/>
  </cellStyleXfs>
  <cellXfs count="65">
    <xf numFmtId="0" fontId="0" fillId="0" borderId="0" xfId="0"/>
    <xf numFmtId="0" fontId="5" fillId="0" borderId="0" xfId="0" applyFont="1" applyAlignment="1"/>
    <xf numFmtId="0" fontId="5" fillId="2" borderId="0" xfId="0" applyFont="1" applyFill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7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/>
    <xf numFmtId="0" fontId="6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6" fillId="2" borderId="0" xfId="0" applyNumberFormat="1" applyFont="1" applyFill="1"/>
    <xf numFmtId="0" fontId="10" fillId="2" borderId="0" xfId="0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center"/>
    </xf>
    <xf numFmtId="4" fontId="10" fillId="2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0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3" fillId="3" borderId="0" xfId="1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13" fillId="3" borderId="1" xfId="1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11" fillId="3" borderId="1" xfId="6" applyNumberFormat="1" applyFont="1" applyFill="1" applyBorder="1" applyAlignment="1">
      <alignment horizontal="left" vertical="center" wrapText="1"/>
    </xf>
    <xf numFmtId="49" fontId="11" fillId="3" borderId="1" xfId="6" applyNumberFormat="1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 applyProtection="1">
      <alignment horizontal="center" vertical="center" wrapText="1"/>
    </xf>
    <xf numFmtId="0" fontId="14" fillId="3" borderId="1" xfId="1" applyNumberFormat="1" applyFont="1" applyFill="1" applyBorder="1" applyAlignment="1" applyProtection="1">
      <alignment horizontal="center" vertical="center" wrapText="1"/>
    </xf>
    <xf numFmtId="4" fontId="14" fillId="3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/>
    <xf numFmtId="0" fontId="9" fillId="0" borderId="1" xfId="0" applyFont="1" applyBorder="1"/>
    <xf numFmtId="4" fontId="9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left" vertical="top" wrapText="1"/>
    </xf>
  </cellXfs>
  <cellStyles count="7">
    <cellStyle name="Обычный" xfId="0" builtinId="0"/>
    <cellStyle name="Обычный 2" xfId="1" xr:uid="{00000000-0005-0000-0000-000001000000}"/>
    <cellStyle name="Обычный 2 11 2 2" xfId="6" xr:uid="{00000000-0005-0000-0000-000002000000}"/>
    <cellStyle name="Обычный 2 2" xfId="2" xr:uid="{00000000-0005-0000-0000-000003000000}"/>
    <cellStyle name="Обычный 3" xfId="3" xr:uid="{00000000-0005-0000-0000-000004000000}"/>
    <cellStyle name="Обычный 95" xfId="4" xr:uid="{00000000-0005-0000-0000-000005000000}"/>
    <cellStyle name="Финансовый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0"/>
  <sheetViews>
    <sheetView tabSelected="1" view="pageBreakPreview" zoomScale="70" zoomScaleNormal="85" zoomScaleSheetLayoutView="70" zoomScalePageLayoutView="45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activeCell="J9" sqref="J9"/>
    </sheetView>
  </sheetViews>
  <sheetFormatPr defaultColWidth="14.42578125" defaultRowHeight="15" x14ac:dyDescent="0.25"/>
  <cols>
    <col min="1" max="1" width="9.140625" style="1" customWidth="1"/>
    <col min="2" max="2" width="6.140625" style="1" customWidth="1"/>
    <col min="3" max="3" width="80.42578125" style="1" customWidth="1"/>
    <col min="4" max="4" width="34.140625" style="2" customWidth="1"/>
    <col min="5" max="5" width="10.28515625" style="3" customWidth="1"/>
    <col min="6" max="6" width="11.85546875" style="4" customWidth="1"/>
    <col min="7" max="7" width="14.85546875" style="1" hidden="1" customWidth="1"/>
    <col min="8" max="8" width="30.140625" style="4" hidden="1" customWidth="1"/>
    <col min="9" max="9" width="20.140625" style="1" bestFit="1" customWidth="1"/>
    <col min="10" max="10" width="21" style="4" customWidth="1"/>
    <col min="11" max="11" width="19.28515625" style="4" customWidth="1"/>
    <col min="12" max="14" width="17.28515625" style="1" customWidth="1"/>
    <col min="15" max="1024" width="14.42578125" style="1"/>
  </cols>
  <sheetData>
    <row r="1" spans="1:14" ht="18" customHeight="1" x14ac:dyDescent="0.25">
      <c r="A1" s="5"/>
      <c r="B1" s="6"/>
      <c r="D1" s="1"/>
      <c r="L1" s="7" t="s">
        <v>25</v>
      </c>
    </row>
    <row r="2" spans="1:14" ht="15" customHeight="1" x14ac:dyDescent="0.25">
      <c r="A2" s="5"/>
      <c r="B2" s="6"/>
      <c r="D2" s="1"/>
      <c r="L2" s="7" t="s">
        <v>26</v>
      </c>
    </row>
    <row r="3" spans="1:14" ht="15" customHeight="1" x14ac:dyDescent="0.25">
      <c r="A3" s="5"/>
      <c r="B3" s="6"/>
      <c r="D3" s="1"/>
      <c r="L3" s="7" t="s">
        <v>47</v>
      </c>
    </row>
    <row r="4" spans="1:14" x14ac:dyDescent="0.25">
      <c r="B4" s="6"/>
      <c r="D4" s="1"/>
    </row>
    <row r="5" spans="1:14" ht="20.25" x14ac:dyDescent="0.3">
      <c r="A5" s="5"/>
      <c r="B5" s="6"/>
      <c r="C5" s="61" t="s">
        <v>0</v>
      </c>
      <c r="D5" s="61"/>
      <c r="E5" s="61"/>
      <c r="F5" s="61"/>
      <c r="G5" s="61"/>
      <c r="H5" s="61"/>
      <c r="I5" s="61"/>
      <c r="J5" s="61"/>
    </row>
    <row r="6" spans="1:14" x14ac:dyDescent="0.25">
      <c r="A6" s="5"/>
      <c r="B6" s="6"/>
      <c r="D6" s="8"/>
      <c r="E6" s="9"/>
      <c r="F6" s="10"/>
      <c r="G6" s="8"/>
      <c r="H6" s="10"/>
      <c r="I6" s="8"/>
      <c r="J6" s="10"/>
    </row>
    <row r="7" spans="1:14" ht="33" customHeight="1" x14ac:dyDescent="0.25">
      <c r="A7" s="5"/>
      <c r="B7" s="62" t="s">
        <v>46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1:14" x14ac:dyDescent="0.25">
      <c r="A8" s="5"/>
      <c r="B8" s="6" t="s">
        <v>24</v>
      </c>
      <c r="D8" s="8"/>
      <c r="E8" s="9"/>
      <c r="F8" s="10"/>
      <c r="G8" s="8"/>
      <c r="H8" s="10"/>
      <c r="I8" s="8"/>
      <c r="J8" s="10"/>
    </row>
    <row r="9" spans="1:14" x14ac:dyDescent="0.25">
      <c r="A9" s="5"/>
      <c r="B9" s="6" t="s">
        <v>1</v>
      </c>
      <c r="D9" s="8"/>
      <c r="E9" s="9"/>
      <c r="F9" s="10"/>
      <c r="G9" s="8"/>
      <c r="H9" s="10"/>
      <c r="I9" s="8"/>
      <c r="J9" s="10" t="s">
        <v>74</v>
      </c>
    </row>
    <row r="10" spans="1:14" x14ac:dyDescent="0.25">
      <c r="A10" s="5"/>
      <c r="B10" s="6"/>
      <c r="D10" s="1"/>
    </row>
    <row r="11" spans="1:14" ht="85.5" customHeight="1" x14ac:dyDescent="0.25">
      <c r="A11" s="46" t="s">
        <v>2</v>
      </c>
      <c r="B11" s="46" t="s">
        <v>3</v>
      </c>
      <c r="C11" s="47" t="s">
        <v>4</v>
      </c>
      <c r="D11" s="47" t="s">
        <v>5</v>
      </c>
      <c r="E11" s="46" t="s">
        <v>6</v>
      </c>
      <c r="F11" s="46" t="s">
        <v>7</v>
      </c>
      <c r="G11" s="46" t="s">
        <v>8</v>
      </c>
      <c r="H11" s="46" t="s">
        <v>9</v>
      </c>
      <c r="I11" s="46" t="s">
        <v>10</v>
      </c>
      <c r="J11" s="46" t="s">
        <v>11</v>
      </c>
      <c r="K11" s="46" t="s">
        <v>12</v>
      </c>
      <c r="L11" s="46" t="s">
        <v>13</v>
      </c>
      <c r="M11" s="46" t="s">
        <v>14</v>
      </c>
      <c r="N11" s="46" t="s">
        <v>15</v>
      </c>
    </row>
    <row r="12" spans="1:14" ht="15.75" x14ac:dyDescent="0.25">
      <c r="A12" s="46">
        <v>1</v>
      </c>
      <c r="B12" s="47">
        <v>2</v>
      </c>
      <c r="C12" s="47">
        <v>3</v>
      </c>
      <c r="D12" s="47">
        <v>4</v>
      </c>
      <c r="E12" s="46">
        <v>5</v>
      </c>
      <c r="F12" s="46">
        <v>6</v>
      </c>
      <c r="G12" s="46">
        <v>7</v>
      </c>
      <c r="H12" s="46">
        <v>8</v>
      </c>
      <c r="I12" s="46">
        <v>7</v>
      </c>
      <c r="J12" s="46">
        <v>8</v>
      </c>
      <c r="K12" s="46">
        <v>9</v>
      </c>
      <c r="L12" s="46">
        <v>10</v>
      </c>
      <c r="M12" s="46">
        <v>11</v>
      </c>
      <c r="N12" s="46">
        <v>12</v>
      </c>
    </row>
    <row r="13" spans="1:14" ht="15.75" x14ac:dyDescent="0.25">
      <c r="A13" s="46">
        <v>1</v>
      </c>
      <c r="B13" s="47"/>
      <c r="C13" s="48" t="s">
        <v>53</v>
      </c>
      <c r="D13" s="49" t="s">
        <v>58</v>
      </c>
      <c r="E13" s="50" t="s">
        <v>28</v>
      </c>
      <c r="F13" s="51">
        <v>1</v>
      </c>
      <c r="G13" s="46"/>
      <c r="H13" s="57" t="s">
        <v>48</v>
      </c>
      <c r="I13" s="46"/>
      <c r="J13" s="52">
        <f>K13/F13</f>
        <v>497212847.00999999</v>
      </c>
      <c r="K13" s="52">
        <v>497212847.00999999</v>
      </c>
      <c r="L13" s="52" t="s">
        <v>68</v>
      </c>
      <c r="M13" s="57" t="s">
        <v>29</v>
      </c>
      <c r="N13" s="46"/>
    </row>
    <row r="14" spans="1:14" ht="15.75" x14ac:dyDescent="0.25">
      <c r="A14" s="46">
        <v>2</v>
      </c>
      <c r="B14" s="47"/>
      <c r="C14" s="48" t="s">
        <v>54</v>
      </c>
      <c r="D14" s="49" t="s">
        <v>58</v>
      </c>
      <c r="E14" s="50" t="s">
        <v>28</v>
      </c>
      <c r="F14" s="51">
        <v>2</v>
      </c>
      <c r="G14" s="46"/>
      <c r="H14" s="57" t="s">
        <v>49</v>
      </c>
      <c r="I14" s="46"/>
      <c r="J14" s="52">
        <v>132059732.17</v>
      </c>
      <c r="K14" s="52">
        <v>264119464.33000001</v>
      </c>
      <c r="L14" s="52" t="s">
        <v>68</v>
      </c>
      <c r="M14" s="57" t="s">
        <v>29</v>
      </c>
      <c r="N14" s="46"/>
    </row>
    <row r="15" spans="1:14" ht="21" customHeight="1" x14ac:dyDescent="0.25">
      <c r="A15" s="46">
        <v>3</v>
      </c>
      <c r="B15" s="47"/>
      <c r="C15" s="48" t="s">
        <v>70</v>
      </c>
      <c r="D15" s="49" t="s">
        <v>58</v>
      </c>
      <c r="E15" s="50" t="s">
        <v>28</v>
      </c>
      <c r="F15" s="51">
        <v>2</v>
      </c>
      <c r="G15" s="46"/>
      <c r="H15" s="57" t="s">
        <v>48</v>
      </c>
      <c r="I15" s="46"/>
      <c r="J15" s="52">
        <v>1803225.26</v>
      </c>
      <c r="K15" s="52">
        <v>3606450.52</v>
      </c>
      <c r="L15" s="52" t="s">
        <v>68</v>
      </c>
      <c r="M15" s="57" t="s">
        <v>29</v>
      </c>
      <c r="N15" s="46"/>
    </row>
    <row r="16" spans="1:14" ht="15.75" x14ac:dyDescent="0.25">
      <c r="A16" s="46">
        <v>4</v>
      </c>
      <c r="B16" s="47"/>
      <c r="C16" s="48" t="s">
        <v>69</v>
      </c>
      <c r="D16" s="49" t="s">
        <v>58</v>
      </c>
      <c r="E16" s="50" t="s">
        <v>28</v>
      </c>
      <c r="F16" s="51">
        <v>1</v>
      </c>
      <c r="G16" s="46"/>
      <c r="H16" s="57" t="s">
        <v>59</v>
      </c>
      <c r="I16" s="46"/>
      <c r="J16" s="52">
        <f t="shared" ref="J16:J37" si="0">K16/F16</f>
        <v>277665752.12</v>
      </c>
      <c r="K16" s="52">
        <v>277665752.12</v>
      </c>
      <c r="L16" s="52" t="s">
        <v>68</v>
      </c>
      <c r="M16" s="57" t="s">
        <v>29</v>
      </c>
      <c r="N16" s="46"/>
    </row>
    <row r="17" spans="1:14" ht="15.75" x14ac:dyDescent="0.25">
      <c r="A17" s="46">
        <v>5</v>
      </c>
      <c r="B17" s="47"/>
      <c r="C17" s="48" t="s">
        <v>30</v>
      </c>
      <c r="D17" s="49" t="s">
        <v>58</v>
      </c>
      <c r="E17" s="50" t="s">
        <v>28</v>
      </c>
      <c r="F17" s="51">
        <v>1</v>
      </c>
      <c r="G17" s="46"/>
      <c r="H17" s="57" t="s">
        <v>59</v>
      </c>
      <c r="I17" s="46"/>
      <c r="J17" s="52">
        <f t="shared" si="0"/>
        <v>110040569.16</v>
      </c>
      <c r="K17" s="52">
        <v>110040569.16</v>
      </c>
      <c r="L17" s="52" t="s">
        <v>68</v>
      </c>
      <c r="M17" s="57" t="s">
        <v>29</v>
      </c>
      <c r="N17" s="46"/>
    </row>
    <row r="18" spans="1:14" ht="15.75" x14ac:dyDescent="0.25">
      <c r="A18" s="46">
        <v>6</v>
      </c>
      <c r="B18" s="47"/>
      <c r="C18" s="48" t="s">
        <v>31</v>
      </c>
      <c r="D18" s="49" t="s">
        <v>58</v>
      </c>
      <c r="E18" s="51" t="s">
        <v>28</v>
      </c>
      <c r="F18" s="51">
        <v>1</v>
      </c>
      <c r="G18" s="46"/>
      <c r="H18" s="56" t="s">
        <v>60</v>
      </c>
      <c r="I18" s="46"/>
      <c r="J18" s="52">
        <f t="shared" si="0"/>
        <v>15969073.4</v>
      </c>
      <c r="K18" s="52">
        <v>15969073.4</v>
      </c>
      <c r="L18" s="52" t="s">
        <v>68</v>
      </c>
      <c r="M18" s="57" t="s">
        <v>29</v>
      </c>
      <c r="N18" s="46"/>
    </row>
    <row r="19" spans="1:14" ht="15.75" x14ac:dyDescent="0.25">
      <c r="A19" s="46">
        <v>7</v>
      </c>
      <c r="B19" s="47"/>
      <c r="C19" s="48" t="s">
        <v>32</v>
      </c>
      <c r="D19" s="49" t="s">
        <v>58</v>
      </c>
      <c r="E19" s="51" t="s">
        <v>28</v>
      </c>
      <c r="F19" s="51">
        <v>1</v>
      </c>
      <c r="G19" s="46"/>
      <c r="H19" s="56" t="s">
        <v>60</v>
      </c>
      <c r="I19" s="46"/>
      <c r="J19" s="52">
        <f t="shared" si="0"/>
        <v>1203310.8799999999</v>
      </c>
      <c r="K19" s="52">
        <v>1203310.8799999999</v>
      </c>
      <c r="L19" s="52" t="s">
        <v>68</v>
      </c>
      <c r="M19" s="57" t="s">
        <v>29</v>
      </c>
      <c r="N19" s="46"/>
    </row>
    <row r="20" spans="1:14" ht="20.25" customHeight="1" x14ac:dyDescent="0.25">
      <c r="A20" s="46">
        <v>8</v>
      </c>
      <c r="B20" s="47"/>
      <c r="C20" s="48" t="s">
        <v>33</v>
      </c>
      <c r="D20" s="49" t="s">
        <v>58</v>
      </c>
      <c r="E20" s="51" t="s">
        <v>28</v>
      </c>
      <c r="F20" s="51">
        <v>1</v>
      </c>
      <c r="G20" s="46"/>
      <c r="H20" s="56" t="s">
        <v>61</v>
      </c>
      <c r="I20" s="46"/>
      <c r="J20" s="52">
        <f t="shared" si="0"/>
        <v>2648564.44</v>
      </c>
      <c r="K20" s="52">
        <v>2648564.44</v>
      </c>
      <c r="L20" s="52" t="s">
        <v>68</v>
      </c>
      <c r="M20" s="57" t="s">
        <v>29</v>
      </c>
      <c r="N20" s="46"/>
    </row>
    <row r="21" spans="1:14" ht="23.25" customHeight="1" x14ac:dyDescent="0.25">
      <c r="A21" s="46">
        <v>9</v>
      </c>
      <c r="B21" s="47"/>
      <c r="C21" s="48" t="s">
        <v>55</v>
      </c>
      <c r="D21" s="49" t="s">
        <v>58</v>
      </c>
      <c r="E21" s="50" t="s">
        <v>28</v>
      </c>
      <c r="F21" s="51">
        <v>1</v>
      </c>
      <c r="G21" s="46"/>
      <c r="H21" s="56" t="s">
        <v>52</v>
      </c>
      <c r="I21" s="46"/>
      <c r="J21" s="52">
        <f t="shared" si="0"/>
        <v>9655864.6300000008</v>
      </c>
      <c r="K21" s="52">
        <v>9655864.6300000008</v>
      </c>
      <c r="L21" s="52" t="s">
        <v>68</v>
      </c>
      <c r="M21" s="57" t="s">
        <v>29</v>
      </c>
      <c r="N21" s="46"/>
    </row>
    <row r="22" spans="1:14" ht="26.25" customHeight="1" x14ac:dyDescent="0.25">
      <c r="A22" s="46">
        <v>10</v>
      </c>
      <c r="B22" s="47"/>
      <c r="C22" s="48" t="s">
        <v>34</v>
      </c>
      <c r="D22" s="49" t="s">
        <v>58</v>
      </c>
      <c r="E22" s="51" t="s">
        <v>28</v>
      </c>
      <c r="F22" s="51">
        <v>1</v>
      </c>
      <c r="G22" s="46"/>
      <c r="H22" s="56" t="s">
        <v>62</v>
      </c>
      <c r="I22" s="46"/>
      <c r="J22" s="52">
        <f t="shared" si="0"/>
        <v>3123875.71</v>
      </c>
      <c r="K22" s="52">
        <v>3123875.71</v>
      </c>
      <c r="L22" s="52" t="s">
        <v>68</v>
      </c>
      <c r="M22" s="57" t="s">
        <v>29</v>
      </c>
      <c r="N22" s="46"/>
    </row>
    <row r="23" spans="1:14" ht="15.75" x14ac:dyDescent="0.25">
      <c r="A23" s="46">
        <v>11</v>
      </c>
      <c r="B23" s="47"/>
      <c r="C23" s="48" t="s">
        <v>71</v>
      </c>
      <c r="D23" s="49" t="s">
        <v>58</v>
      </c>
      <c r="E23" s="51" t="s">
        <v>28</v>
      </c>
      <c r="F23" s="51">
        <v>1</v>
      </c>
      <c r="G23" s="46"/>
      <c r="H23" s="56" t="s">
        <v>50</v>
      </c>
      <c r="I23" s="46"/>
      <c r="J23" s="52">
        <f t="shared" si="0"/>
        <v>8302499.8899999997</v>
      </c>
      <c r="K23" s="52">
        <v>8302499.8899999997</v>
      </c>
      <c r="L23" s="52" t="s">
        <v>68</v>
      </c>
      <c r="M23" s="57" t="s">
        <v>29</v>
      </c>
      <c r="N23" s="46"/>
    </row>
    <row r="24" spans="1:14" ht="15.75" x14ac:dyDescent="0.25">
      <c r="A24" s="46">
        <v>12</v>
      </c>
      <c r="B24" s="47"/>
      <c r="C24" s="48" t="s">
        <v>72</v>
      </c>
      <c r="D24" s="49" t="s">
        <v>58</v>
      </c>
      <c r="E24" s="51" t="s">
        <v>28</v>
      </c>
      <c r="F24" s="51">
        <v>1</v>
      </c>
      <c r="G24" s="46"/>
      <c r="H24" s="56" t="s">
        <v>50</v>
      </c>
      <c r="I24" s="46"/>
      <c r="J24" s="52">
        <f t="shared" si="0"/>
        <v>14200686.300000001</v>
      </c>
      <c r="K24" s="52">
        <v>14200686.300000001</v>
      </c>
      <c r="L24" s="52" t="s">
        <v>68</v>
      </c>
      <c r="M24" s="57" t="s">
        <v>29</v>
      </c>
      <c r="N24" s="46"/>
    </row>
    <row r="25" spans="1:14" ht="22.5" customHeight="1" x14ac:dyDescent="0.25">
      <c r="A25" s="46">
        <v>13</v>
      </c>
      <c r="B25" s="47"/>
      <c r="C25" s="48" t="s">
        <v>73</v>
      </c>
      <c r="D25" s="49" t="s">
        <v>58</v>
      </c>
      <c r="E25" s="51" t="s">
        <v>27</v>
      </c>
      <c r="F25" s="51">
        <v>2</v>
      </c>
      <c r="G25" s="46"/>
      <c r="H25" s="56" t="s">
        <v>63</v>
      </c>
      <c r="I25" s="46"/>
      <c r="J25" s="52">
        <f t="shared" si="0"/>
        <v>3773547.1850000001</v>
      </c>
      <c r="K25" s="52">
        <v>7547094.3700000001</v>
      </c>
      <c r="L25" s="52" t="s">
        <v>68</v>
      </c>
      <c r="M25" s="57" t="s">
        <v>29</v>
      </c>
      <c r="N25" s="46"/>
    </row>
    <row r="26" spans="1:14" ht="31.5" x14ac:dyDescent="0.25">
      <c r="A26" s="46">
        <v>14</v>
      </c>
      <c r="B26" s="47"/>
      <c r="C26" s="48" t="s">
        <v>56</v>
      </c>
      <c r="D26" s="49" t="s">
        <v>58</v>
      </c>
      <c r="E26" s="51" t="s">
        <v>27</v>
      </c>
      <c r="F26" s="51">
        <v>4</v>
      </c>
      <c r="G26" s="46"/>
      <c r="H26" s="56" t="s">
        <v>51</v>
      </c>
      <c r="I26" s="46"/>
      <c r="J26" s="52">
        <f t="shared" si="0"/>
        <v>8129540.54</v>
      </c>
      <c r="K26" s="52">
        <v>32518162.16</v>
      </c>
      <c r="L26" s="52" t="s">
        <v>68</v>
      </c>
      <c r="M26" s="57" t="s">
        <v>29</v>
      </c>
      <c r="N26" s="46"/>
    </row>
    <row r="27" spans="1:14" ht="15.75" x14ac:dyDescent="0.25">
      <c r="A27" s="46">
        <v>15</v>
      </c>
      <c r="B27" s="47"/>
      <c r="C27" s="48" t="s">
        <v>35</v>
      </c>
      <c r="D27" s="49" t="s">
        <v>58</v>
      </c>
      <c r="E27" s="51" t="s">
        <v>27</v>
      </c>
      <c r="F27" s="51">
        <v>1</v>
      </c>
      <c r="G27" s="46"/>
      <c r="H27" s="56" t="s">
        <v>51</v>
      </c>
      <c r="I27" s="46"/>
      <c r="J27" s="52">
        <f t="shared" si="0"/>
        <v>7593848.9400000004</v>
      </c>
      <c r="K27" s="52">
        <v>7593848.9400000004</v>
      </c>
      <c r="L27" s="52" t="s">
        <v>68</v>
      </c>
      <c r="M27" s="57" t="s">
        <v>29</v>
      </c>
      <c r="N27" s="46"/>
    </row>
    <row r="28" spans="1:14" ht="15.75" x14ac:dyDescent="0.25">
      <c r="A28" s="46">
        <v>16</v>
      </c>
      <c r="B28" s="47"/>
      <c r="C28" s="48" t="s">
        <v>45</v>
      </c>
      <c r="D28" s="49" t="s">
        <v>58</v>
      </c>
      <c r="E28" s="51" t="s">
        <v>28</v>
      </c>
      <c r="F28" s="51">
        <v>1</v>
      </c>
      <c r="G28" s="46"/>
      <c r="H28" s="56" t="s">
        <v>64</v>
      </c>
      <c r="I28" s="46"/>
      <c r="J28" s="52">
        <f t="shared" si="0"/>
        <v>21991038.16</v>
      </c>
      <c r="K28" s="52">
        <v>21991038.16</v>
      </c>
      <c r="L28" s="52" t="s">
        <v>68</v>
      </c>
      <c r="M28" s="57" t="s">
        <v>29</v>
      </c>
      <c r="N28" s="46"/>
    </row>
    <row r="29" spans="1:14" ht="15.75" x14ac:dyDescent="0.25">
      <c r="A29" s="46">
        <v>17</v>
      </c>
      <c r="B29" s="53"/>
      <c r="C29" s="48" t="s">
        <v>57</v>
      </c>
      <c r="D29" s="49" t="s">
        <v>58</v>
      </c>
      <c r="E29" s="51" t="s">
        <v>28</v>
      </c>
      <c r="F29" s="51">
        <v>1</v>
      </c>
      <c r="G29" s="54"/>
      <c r="H29" s="56" t="s">
        <v>64</v>
      </c>
      <c r="I29" s="54"/>
      <c r="J29" s="52">
        <f t="shared" si="0"/>
        <v>114929589.36</v>
      </c>
      <c r="K29" s="52">
        <v>114929589.36</v>
      </c>
      <c r="L29" s="52" t="s">
        <v>68</v>
      </c>
      <c r="M29" s="57" t="s">
        <v>29</v>
      </c>
      <c r="N29" s="55"/>
    </row>
    <row r="30" spans="1:14" ht="15.75" x14ac:dyDescent="0.25">
      <c r="A30" s="46">
        <v>18</v>
      </c>
      <c r="B30" s="47"/>
      <c r="C30" s="48" t="s">
        <v>36</v>
      </c>
      <c r="D30" s="49" t="s">
        <v>58</v>
      </c>
      <c r="E30" s="51" t="s">
        <v>28</v>
      </c>
      <c r="F30" s="51">
        <v>1</v>
      </c>
      <c r="G30" s="46"/>
      <c r="H30" s="56" t="s">
        <v>64</v>
      </c>
      <c r="I30" s="46"/>
      <c r="J30" s="52">
        <f t="shared" si="0"/>
        <v>83542037.75</v>
      </c>
      <c r="K30" s="52">
        <v>83542037.75</v>
      </c>
      <c r="L30" s="52" t="s">
        <v>68</v>
      </c>
      <c r="M30" s="57" t="s">
        <v>29</v>
      </c>
      <c r="N30" s="46"/>
    </row>
    <row r="31" spans="1:14" ht="15.75" x14ac:dyDescent="0.25">
      <c r="A31" s="46">
        <v>19</v>
      </c>
      <c r="B31" s="47"/>
      <c r="C31" s="48" t="s">
        <v>37</v>
      </c>
      <c r="D31" s="49" t="s">
        <v>58</v>
      </c>
      <c r="E31" s="51" t="s">
        <v>28</v>
      </c>
      <c r="F31" s="51">
        <v>1</v>
      </c>
      <c r="G31" s="46"/>
      <c r="H31" s="56" t="s">
        <v>64</v>
      </c>
      <c r="I31" s="46"/>
      <c r="J31" s="52">
        <f>K31/F31</f>
        <v>27135354.43</v>
      </c>
      <c r="K31" s="52">
        <v>27135354.43</v>
      </c>
      <c r="L31" s="52" t="s">
        <v>68</v>
      </c>
      <c r="M31" s="57" t="s">
        <v>29</v>
      </c>
      <c r="N31" s="46"/>
    </row>
    <row r="32" spans="1:14" ht="15.75" x14ac:dyDescent="0.25">
      <c r="A32" s="46">
        <v>20</v>
      </c>
      <c r="B32" s="47"/>
      <c r="C32" s="48" t="s">
        <v>38</v>
      </c>
      <c r="D32" s="49" t="s">
        <v>58</v>
      </c>
      <c r="E32" s="51" t="s">
        <v>28</v>
      </c>
      <c r="F32" s="51">
        <v>1</v>
      </c>
      <c r="G32" s="46"/>
      <c r="H32" s="56" t="s">
        <v>64</v>
      </c>
      <c r="I32" s="46"/>
      <c r="J32" s="52">
        <f t="shared" si="0"/>
        <v>17402533.170000002</v>
      </c>
      <c r="K32" s="52">
        <v>17402533.170000002</v>
      </c>
      <c r="L32" s="52" t="s">
        <v>68</v>
      </c>
      <c r="M32" s="57" t="s">
        <v>29</v>
      </c>
      <c r="N32" s="46"/>
    </row>
    <row r="33" spans="1:14" ht="31.5" x14ac:dyDescent="0.25">
      <c r="A33" s="46">
        <v>21</v>
      </c>
      <c r="B33" s="47"/>
      <c r="C33" s="48" t="s">
        <v>39</v>
      </c>
      <c r="D33" s="49" t="s">
        <v>58</v>
      </c>
      <c r="E33" s="51" t="s">
        <v>28</v>
      </c>
      <c r="F33" s="51">
        <v>1</v>
      </c>
      <c r="G33" s="46"/>
      <c r="H33" s="56" t="s">
        <v>52</v>
      </c>
      <c r="I33" s="46"/>
      <c r="J33" s="52">
        <f t="shared" si="0"/>
        <v>60261069.850000001</v>
      </c>
      <c r="K33" s="52">
        <v>60261069.850000001</v>
      </c>
      <c r="L33" s="52" t="s">
        <v>68</v>
      </c>
      <c r="M33" s="57" t="s">
        <v>29</v>
      </c>
      <c r="N33" s="46"/>
    </row>
    <row r="34" spans="1:14" ht="15.75" x14ac:dyDescent="0.25">
      <c r="A34" s="46">
        <v>22</v>
      </c>
      <c r="B34" s="47"/>
      <c r="C34" s="48" t="s">
        <v>40</v>
      </c>
      <c r="D34" s="49" t="s">
        <v>58</v>
      </c>
      <c r="E34" s="51" t="s">
        <v>28</v>
      </c>
      <c r="F34" s="51">
        <v>1</v>
      </c>
      <c r="G34" s="46"/>
      <c r="H34" s="56" t="s">
        <v>65</v>
      </c>
      <c r="I34" s="46"/>
      <c r="J34" s="52">
        <f t="shared" si="0"/>
        <v>64356358.130000003</v>
      </c>
      <c r="K34" s="52">
        <v>64356358.130000003</v>
      </c>
      <c r="L34" s="52" t="s">
        <v>68</v>
      </c>
      <c r="M34" s="57" t="s">
        <v>29</v>
      </c>
      <c r="N34" s="46"/>
    </row>
    <row r="35" spans="1:14" ht="31.5" x14ac:dyDescent="0.25">
      <c r="A35" s="46">
        <v>23</v>
      </c>
      <c r="B35" s="47"/>
      <c r="C35" s="48" t="s">
        <v>41</v>
      </c>
      <c r="D35" s="49" t="s">
        <v>58</v>
      </c>
      <c r="E35" s="51" t="s">
        <v>28</v>
      </c>
      <c r="F35" s="51">
        <v>1</v>
      </c>
      <c r="G35" s="46"/>
      <c r="H35" s="56" t="s">
        <v>65</v>
      </c>
      <c r="I35" s="46"/>
      <c r="J35" s="52">
        <f t="shared" si="0"/>
        <v>9435339.3699999992</v>
      </c>
      <c r="K35" s="52">
        <v>9435339.3699999992</v>
      </c>
      <c r="L35" s="52" t="s">
        <v>68</v>
      </c>
      <c r="M35" s="57" t="s">
        <v>29</v>
      </c>
      <c r="N35" s="46"/>
    </row>
    <row r="36" spans="1:14" ht="31.5" x14ac:dyDescent="0.25">
      <c r="A36" s="46">
        <v>24</v>
      </c>
      <c r="B36" s="47"/>
      <c r="C36" s="48" t="s">
        <v>42</v>
      </c>
      <c r="D36" s="49" t="s">
        <v>58</v>
      </c>
      <c r="E36" s="51" t="s">
        <v>28</v>
      </c>
      <c r="F36" s="51">
        <v>1</v>
      </c>
      <c r="G36" s="46"/>
      <c r="H36" s="56" t="s">
        <v>65</v>
      </c>
      <c r="I36" s="46"/>
      <c r="J36" s="52">
        <f t="shared" si="0"/>
        <v>9435339.3699999992</v>
      </c>
      <c r="K36" s="52">
        <v>9435339.3699999992</v>
      </c>
      <c r="L36" s="52" t="s">
        <v>68</v>
      </c>
      <c r="M36" s="57" t="s">
        <v>29</v>
      </c>
      <c r="N36" s="46"/>
    </row>
    <row r="37" spans="1:14" ht="15.75" x14ac:dyDescent="0.25">
      <c r="A37" s="46">
        <v>25</v>
      </c>
      <c r="B37" s="47"/>
      <c r="C37" s="48" t="s">
        <v>43</v>
      </c>
      <c r="D37" s="49" t="s">
        <v>58</v>
      </c>
      <c r="E37" s="51" t="s">
        <v>28</v>
      </c>
      <c r="F37" s="51">
        <v>1</v>
      </c>
      <c r="G37" s="46"/>
      <c r="H37" s="56" t="s">
        <v>66</v>
      </c>
      <c r="I37" s="46"/>
      <c r="J37" s="52">
        <f t="shared" si="0"/>
        <v>14338006.43</v>
      </c>
      <c r="K37" s="52">
        <v>14338006.43</v>
      </c>
      <c r="L37" s="52" t="s">
        <v>68</v>
      </c>
      <c r="M37" s="57" t="s">
        <v>29</v>
      </c>
      <c r="N37" s="46"/>
    </row>
    <row r="38" spans="1:14" ht="15.75" x14ac:dyDescent="0.25">
      <c r="A38" s="46">
        <v>26</v>
      </c>
      <c r="B38" s="47"/>
      <c r="C38" s="48" t="s">
        <v>44</v>
      </c>
      <c r="D38" s="49" t="s">
        <v>58</v>
      </c>
      <c r="E38" s="51" t="s">
        <v>28</v>
      </c>
      <c r="F38" s="51">
        <v>1</v>
      </c>
      <c r="G38" s="46"/>
      <c r="H38" s="56" t="s">
        <v>67</v>
      </c>
      <c r="I38" s="46"/>
      <c r="J38" s="52">
        <f>K38/F38</f>
        <v>14457356.710000001</v>
      </c>
      <c r="K38" s="52">
        <v>14457356.710000001</v>
      </c>
      <c r="L38" s="52" t="s">
        <v>68</v>
      </c>
      <c r="M38" s="57" t="s">
        <v>29</v>
      </c>
      <c r="N38" s="46"/>
    </row>
    <row r="39" spans="1:14" ht="13.5" customHeight="1" x14ac:dyDescent="0.25">
      <c r="A39" s="5"/>
      <c r="B39" s="6"/>
      <c r="C39" s="11"/>
      <c r="D39" s="12"/>
      <c r="E39" s="13"/>
      <c r="F39" s="33"/>
      <c r="G39" s="12"/>
      <c r="H39" s="35"/>
      <c r="I39" s="12"/>
      <c r="J39" s="40"/>
      <c r="K39" s="41"/>
      <c r="L39" s="14"/>
      <c r="M39" s="14"/>
      <c r="N39" s="14"/>
    </row>
    <row r="40" spans="1:14" ht="12" customHeight="1" x14ac:dyDescent="0.25">
      <c r="A40" s="15"/>
      <c r="B40" s="16"/>
      <c r="C40" s="17"/>
      <c r="D40" s="16"/>
      <c r="E40" s="18"/>
      <c r="F40" s="33"/>
      <c r="G40" s="16"/>
      <c r="H40" s="36"/>
      <c r="I40" s="19"/>
      <c r="J40" s="42"/>
      <c r="K40" s="43"/>
      <c r="L40" s="20"/>
      <c r="M40" s="20"/>
      <c r="N40" s="16"/>
    </row>
    <row r="41" spans="1:14" ht="15.75" customHeight="1" x14ac:dyDescent="0.25">
      <c r="A41" s="27"/>
      <c r="B41" s="27"/>
      <c r="C41" s="28" t="s">
        <v>16</v>
      </c>
      <c r="D41" s="29"/>
      <c r="E41" s="30"/>
      <c r="F41" s="33"/>
      <c r="G41" s="29"/>
      <c r="H41" s="37"/>
      <c r="I41" s="63" t="s">
        <v>17</v>
      </c>
      <c r="J41" s="63"/>
      <c r="K41" s="63"/>
      <c r="L41" s="63"/>
      <c r="M41" s="24"/>
      <c r="N41" s="22"/>
    </row>
    <row r="42" spans="1:14" ht="15.75" customHeight="1" x14ac:dyDescent="0.25">
      <c r="A42" s="21"/>
      <c r="B42" s="21"/>
      <c r="C42" s="28"/>
      <c r="D42" s="29"/>
      <c r="E42" s="30"/>
      <c r="F42" s="33"/>
      <c r="G42" s="29"/>
      <c r="H42" s="37"/>
      <c r="I42" s="31"/>
      <c r="J42" s="34"/>
      <c r="K42" s="34"/>
      <c r="L42" s="31"/>
      <c r="M42" s="24"/>
      <c r="N42" s="22"/>
    </row>
    <row r="43" spans="1:14" ht="58.5" customHeight="1" x14ac:dyDescent="0.25">
      <c r="A43" s="21"/>
      <c r="B43" s="21"/>
      <c r="C43" s="28" t="s">
        <v>19</v>
      </c>
      <c r="D43" s="29"/>
      <c r="E43" s="30"/>
      <c r="F43" s="33"/>
      <c r="G43" s="29"/>
      <c r="H43" s="37"/>
      <c r="I43" s="31"/>
      <c r="J43" s="59" t="s">
        <v>22</v>
      </c>
      <c r="K43" s="59"/>
      <c r="L43" s="59"/>
      <c r="M43" s="24"/>
      <c r="N43" s="22"/>
    </row>
    <row r="44" spans="1:14" ht="15.75" customHeight="1" x14ac:dyDescent="0.25">
      <c r="A44" s="21"/>
      <c r="B44" s="21"/>
      <c r="C44" s="28"/>
      <c r="D44" s="29"/>
      <c r="E44" s="30"/>
      <c r="F44" s="33"/>
      <c r="G44" s="29"/>
      <c r="H44" s="37"/>
      <c r="I44" s="31"/>
      <c r="J44" s="34"/>
      <c r="K44" s="34"/>
      <c r="L44" s="31"/>
      <c r="M44" s="24"/>
      <c r="N44" s="22"/>
    </row>
    <row r="45" spans="1:14" ht="15.75" customHeight="1" x14ac:dyDescent="0.25">
      <c r="A45" s="21"/>
      <c r="B45" s="21"/>
      <c r="C45" s="32" t="s">
        <v>21</v>
      </c>
      <c r="D45" s="29"/>
      <c r="E45" s="30"/>
      <c r="F45" s="33"/>
      <c r="G45" s="29"/>
      <c r="H45" s="37"/>
      <c r="I45" s="31"/>
      <c r="J45" s="60" t="s">
        <v>23</v>
      </c>
      <c r="K45" s="60"/>
      <c r="L45" s="60"/>
      <c r="M45" s="24"/>
      <c r="N45" s="22"/>
    </row>
    <row r="46" spans="1:14" ht="15.75" customHeight="1" x14ac:dyDescent="0.25">
      <c r="A46" s="21"/>
      <c r="B46" s="21"/>
      <c r="C46" s="32"/>
      <c r="D46" s="29"/>
      <c r="E46" s="30"/>
      <c r="F46" s="33"/>
      <c r="G46" s="29"/>
      <c r="H46" s="37"/>
      <c r="I46" s="31"/>
      <c r="J46" s="34"/>
      <c r="K46" s="34"/>
      <c r="L46" s="31"/>
      <c r="M46" s="24"/>
      <c r="N46" s="22"/>
    </row>
    <row r="47" spans="1:14" ht="15.75" customHeight="1" x14ac:dyDescent="0.25">
      <c r="A47" s="21"/>
      <c r="B47" s="21"/>
      <c r="C47" s="32" t="s">
        <v>20</v>
      </c>
      <c r="D47" s="29"/>
      <c r="E47" s="30"/>
      <c r="F47" s="33"/>
      <c r="G47" s="29"/>
      <c r="H47" s="37"/>
      <c r="I47" s="31"/>
      <c r="J47" s="60" t="s">
        <v>20</v>
      </c>
      <c r="K47" s="60"/>
      <c r="L47" s="60"/>
      <c r="M47" s="24"/>
      <c r="N47" s="22"/>
    </row>
    <row r="48" spans="1:14" ht="15.75" customHeight="1" x14ac:dyDescent="0.25">
      <c r="A48" s="64"/>
      <c r="B48" s="64"/>
      <c r="C48" s="64"/>
      <c r="D48" s="64"/>
      <c r="E48" s="23"/>
      <c r="F48" s="33"/>
      <c r="G48" s="22"/>
      <c r="H48" s="38"/>
      <c r="I48" s="64" t="s">
        <v>18</v>
      </c>
      <c r="J48" s="64"/>
      <c r="K48" s="64"/>
      <c r="L48" s="64"/>
      <c r="M48" s="64"/>
      <c r="N48" s="64"/>
    </row>
    <row r="49" spans="1:11" ht="15.75" customHeight="1" x14ac:dyDescent="0.25">
      <c r="A49" s="5"/>
      <c r="B49" s="58"/>
      <c r="C49" s="58"/>
      <c r="D49" s="16"/>
      <c r="E49" s="13"/>
      <c r="F49" s="33"/>
      <c r="G49" s="5"/>
      <c r="H49" s="10"/>
      <c r="I49" s="5"/>
      <c r="J49" s="44"/>
      <c r="K49" s="45"/>
    </row>
    <row r="50" spans="1:11" ht="15.75" customHeight="1" x14ac:dyDescent="0.25">
      <c r="A50" s="25"/>
      <c r="B50" s="26"/>
      <c r="C50" s="11"/>
      <c r="D50" s="16"/>
      <c r="E50" s="13"/>
      <c r="F50" s="13"/>
      <c r="G50" s="5"/>
      <c r="H50" s="10"/>
      <c r="I50" s="5"/>
      <c r="J50" s="39">
        <f>J13+J14+J15+J16+J17+J18+J19+J20+J21+J22+J23+J24+J25+J26+J28+J27+J29+J30+J31+J32+J33+J34+J35+J36+J37+J38</f>
        <v>1530666960.365</v>
      </c>
      <c r="K50" s="39">
        <f>K13+K14++K15+K16+K17+K18+K19+K20+K21+K22++K23+K24+K25+K26+K27+K28+K29+K31+K30+K32+K33+K34+K35+K36+K37+K38</f>
        <v>1692692086.5900006</v>
      </c>
    </row>
  </sheetData>
  <mergeCells count="9">
    <mergeCell ref="B49:C49"/>
    <mergeCell ref="J43:L43"/>
    <mergeCell ref="J45:L45"/>
    <mergeCell ref="J47:L47"/>
    <mergeCell ref="C5:J5"/>
    <mergeCell ref="B7:N7"/>
    <mergeCell ref="I41:L41"/>
    <mergeCell ref="A48:D48"/>
    <mergeCell ref="I48:N48"/>
  </mergeCells>
  <pageMargins left="0.70833333333333304" right="0.70833333333333304" top="0.15763888888888899" bottom="0.15763888888888899" header="0.51180555555555496" footer="0.51180555555555496"/>
  <pageSetup paperSize="9" scale="4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</vt:lpstr>
      <vt:lpstr>Прил!Область_печати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Бедаш Оксана Леонидовна</dc:creator>
  <dc:description/>
  <cp:lastModifiedBy>Bulgak Daniil</cp:lastModifiedBy>
  <cp:lastPrinted>2025-10-08T06:52:10Z</cp:lastPrinted>
  <dcterms:created xsi:type="dcterms:W3CDTF">2022-04-13T13:00:00Z</dcterms:created>
  <dcterms:modified xsi:type="dcterms:W3CDTF">2025-09-30T14:20:35Z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B0686E6A33954FB598A4A644A4A7B83B</vt:lpwstr>
  </property>
  <property fmtid="{D5CDD505-2E9C-101B-9397-08002B2CF9AE}" pid="6" name="KSOProductBuildVer">
    <vt:lpwstr>1049-11.2.0.11341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